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Allgemein\0ZR\00_Verwaltung\06_Kreisgremien\"/>
    </mc:Choice>
  </mc:AlternateContent>
  <xr:revisionPtr revIDLastSave="0" documentId="13_ncr:1_{FCCDC7AB-E06E-472B-8B99-D452B0E638E2}" xr6:coauthVersionLast="47" xr6:coauthVersionMax="47" xr10:uidLastSave="{00000000-0000-0000-0000-000000000000}"/>
  <bookViews>
    <workbookView xWindow="-120" yWindow="-120" windowWidth="29040" windowHeight="15840" activeTab="3" xr2:uid="{B1B63A68-D6C1-4D88-929B-03B22243EBC7}"/>
  </bookViews>
  <sheets>
    <sheet name="Proporz" sheetId="1" r:id="rId1"/>
    <sheet name="Saint-Lague" sheetId="2" r:id="rId2"/>
    <sheet name="Sitze KT" sheetId="5" r:id="rId3"/>
    <sheet name="Vorlag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5" l="1"/>
  <c r="G6" i="5"/>
  <c r="V16" i="2"/>
  <c r="U16" i="2"/>
  <c r="Y16" i="2"/>
  <c r="X16" i="2"/>
  <c r="E7" i="5"/>
  <c r="E8" i="5"/>
  <c r="E9" i="5"/>
  <c r="E10" i="5"/>
  <c r="E11" i="5"/>
  <c r="E12" i="5"/>
  <c r="E13" i="5"/>
  <c r="E14" i="5"/>
  <c r="E15" i="5"/>
  <c r="N16" i="5"/>
  <c r="M16" i="5"/>
  <c r="K16" i="5"/>
  <c r="H16" i="5"/>
  <c r="D16" i="5"/>
  <c r="S16" i="2"/>
  <c r="R16" i="2"/>
  <c r="G6" i="2"/>
  <c r="I6" i="2"/>
  <c r="K6" i="2"/>
  <c r="M6" i="2"/>
  <c r="O6" i="2"/>
  <c r="G7" i="2"/>
  <c r="I7" i="2"/>
  <c r="K7" i="2"/>
  <c r="M7" i="2"/>
  <c r="O7" i="2"/>
  <c r="G8" i="2"/>
  <c r="I8" i="2"/>
  <c r="K8" i="2"/>
  <c r="M8" i="2"/>
  <c r="O8" i="2"/>
  <c r="G9" i="2"/>
  <c r="I9" i="2"/>
  <c r="K9" i="2"/>
  <c r="M9" i="2"/>
  <c r="O9" i="2"/>
  <c r="G10" i="2"/>
  <c r="I10" i="2"/>
  <c r="K10" i="2"/>
  <c r="M10" i="2"/>
  <c r="O10" i="2"/>
  <c r="G11" i="2"/>
  <c r="I11" i="2"/>
  <c r="K11" i="2"/>
  <c r="M11" i="2"/>
  <c r="O11" i="2"/>
  <c r="G12" i="2"/>
  <c r="I12" i="2"/>
  <c r="K12" i="2"/>
  <c r="M12" i="2"/>
  <c r="O12" i="2"/>
  <c r="G13" i="2"/>
  <c r="I13" i="2"/>
  <c r="K13" i="2"/>
  <c r="M13" i="2"/>
  <c r="O13" i="2"/>
  <c r="G14" i="2"/>
  <c r="I14" i="2"/>
  <c r="K14" i="2"/>
  <c r="M14" i="2"/>
  <c r="O14" i="2"/>
  <c r="G15" i="2"/>
  <c r="I15" i="2"/>
  <c r="K15" i="2"/>
  <c r="M15" i="2"/>
  <c r="O15" i="2"/>
  <c r="E7" i="2"/>
  <c r="E8" i="2"/>
  <c r="E9" i="2"/>
  <c r="E10" i="2"/>
  <c r="E11" i="2"/>
  <c r="E12" i="2"/>
  <c r="E13" i="2"/>
  <c r="E14" i="2"/>
  <c r="E15" i="2"/>
  <c r="E6" i="2"/>
  <c r="D16" i="1"/>
  <c r="M16" i="1"/>
  <c r="N16" i="1"/>
  <c r="K16" i="1"/>
  <c r="H16" i="1"/>
  <c r="J6" i="5" l="1"/>
  <c r="J7" i="5"/>
  <c r="G7" i="5"/>
  <c r="J8" i="5"/>
  <c r="G8" i="5"/>
  <c r="J9" i="5"/>
  <c r="G9" i="5"/>
  <c r="J10" i="5"/>
  <c r="G10" i="5"/>
  <c r="J11" i="5"/>
  <c r="G11" i="5"/>
  <c r="J12" i="5"/>
  <c r="G12" i="5"/>
  <c r="J13" i="5"/>
  <c r="G13" i="5"/>
  <c r="J14" i="5"/>
  <c r="G14" i="5"/>
  <c r="J15" i="5"/>
  <c r="G15" i="5"/>
  <c r="E7" i="1"/>
  <c r="E8" i="1"/>
  <c r="E9" i="1"/>
  <c r="E10" i="1"/>
  <c r="E11" i="1"/>
  <c r="E12" i="1"/>
  <c r="E13" i="1"/>
  <c r="E14" i="1"/>
  <c r="E15" i="1"/>
  <c r="E6" i="1"/>
  <c r="J6" i="1" l="1"/>
  <c r="G6" i="1"/>
  <c r="J15" i="1"/>
  <c r="G15" i="1"/>
  <c r="J14" i="1"/>
  <c r="G14" i="1"/>
  <c r="J13" i="1"/>
  <c r="G13" i="1"/>
  <c r="J12" i="1"/>
  <c r="G12" i="1"/>
  <c r="J11" i="1"/>
  <c r="G11" i="1"/>
  <c r="J10" i="1"/>
  <c r="G10" i="1"/>
  <c r="J9" i="1"/>
  <c r="G9" i="1"/>
  <c r="J8" i="1"/>
  <c r="G8" i="1"/>
  <c r="J7" i="1"/>
  <c r="G7" i="1"/>
</calcChain>
</file>

<file path=xl/sharedStrings.xml><?xml version="1.0" encoding="utf-8"?>
<sst xmlns="http://schemas.openxmlformats.org/spreadsheetml/2006/main" count="88" uniqueCount="44">
  <si>
    <t>CSU</t>
  </si>
  <si>
    <t>FREIE WÄHLER</t>
  </si>
  <si>
    <t>AfD</t>
  </si>
  <si>
    <t>GRÜNE</t>
  </si>
  <si>
    <t>SPD</t>
  </si>
  <si>
    <t>FWL</t>
  </si>
  <si>
    <t>ÖDP</t>
  </si>
  <si>
    <t>BP</t>
  </si>
  <si>
    <t>FDP</t>
  </si>
  <si>
    <t>DIE LINKE</t>
  </si>
  <si>
    <t>Sitze</t>
  </si>
  <si>
    <t>Sitze Beiräte</t>
  </si>
  <si>
    <t>Stellvertreter Beiräte</t>
  </si>
  <si>
    <t>nach Sainte-Laguë</t>
  </si>
  <si>
    <t>nach Proporz</t>
  </si>
  <si>
    <t>Beirat Tourismus</t>
  </si>
  <si>
    <t>Beirat Wirtschaft</t>
  </si>
  <si>
    <t>Beirat Landwirtschaft und Umwelt</t>
  </si>
  <si>
    <t>Beirat Energie und Klimaschutz</t>
  </si>
  <si>
    <t>Beirat Gesundheit und Soziales</t>
  </si>
  <si>
    <t>Vorschlag Sitz</t>
  </si>
  <si>
    <t>Vorschlag Stellvertreter</t>
  </si>
  <si>
    <t>Vorschlag Besetzung Beiräte Zugspitz Region GmbH - Sitz Kreistag</t>
  </si>
  <si>
    <t>nach Sitz KT</t>
  </si>
  <si>
    <t>Sitze Beiräte nach Sitze Kreistag</t>
  </si>
  <si>
    <t>Dr. Sigrid Meierhofer</t>
  </si>
  <si>
    <t>Martin Wohlketzetter</t>
  </si>
  <si>
    <t>Andreas Augscheller</t>
  </si>
  <si>
    <t>Gerhard Portele</t>
  </si>
  <si>
    <t>Christl Scheuber- Maurer</t>
  </si>
  <si>
    <t>Irmi Gallmeier</t>
  </si>
  <si>
    <t>Hans Steinbrecher</t>
  </si>
  <si>
    <t>Florian Rückborn</t>
  </si>
  <si>
    <t>Alois Kramer</t>
  </si>
  <si>
    <t>Claudia Zolk</t>
  </si>
  <si>
    <t>Anton Buchwieser</t>
  </si>
  <si>
    <t>Maria Ackermann</t>
  </si>
  <si>
    <t>Peter Keller</t>
  </si>
  <si>
    <t>Josef Zunterer</t>
  </si>
  <si>
    <t>Anna-Maria Noder</t>
  </si>
  <si>
    <t>Rudi Kühn</t>
  </si>
  <si>
    <t>Jürgen Fehmer</t>
  </si>
  <si>
    <t>Joachim  Hülscher</t>
  </si>
  <si>
    <t>Anton Speer jr.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</si>
</sst>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%"/>
    <numFmt numFmtId="165" formatCode="0.000"/>
    <numFmt numFmtId="166" formatCode="_-* #,##0_-;\-* #,##0_-;_-* &quot;-&quot;??_-;_-@_-"/>
    <numFmt numFmtId="167" formatCode="0.0%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303030"/>
      <name val="Fira Sans"/>
      <family val="2"/>
    </font>
    <font>
      <sz val="11"/>
      <color rgb="FF303030"/>
      <name val="Fira Sans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Fira Sans"/>
      <family val="2"/>
    </font>
    <font>
      <b/>
      <sz val="16"/>
      <color theme="1"/>
      <name val="Fira Sans"/>
      <family val="2"/>
    </font>
    <font>
      <b/>
      <sz val="12"/>
      <color theme="1"/>
      <name val="Fira Sans"/>
      <family val="2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F9FBF4"/>
        <bgColor indexed="64"/>
      </patternFill>
    </fill>
    <fill>
      <patternFill patternType="solid">
        <fgColor rgb="FFCBE1F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horizontal="right" vertical="center" wrapText="1"/>
    </xf>
    <xf numFmtId="164" fontId="4" fillId="3" borderId="1" xfId="2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3" fontId="0" fillId="0" borderId="0" xfId="0" applyNumberFormat="1"/>
    <xf numFmtId="166" fontId="0" fillId="0" borderId="0" xfId="1" applyNumberFormat="1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3" fillId="2" borderId="2" xfId="0" applyFont="1" applyFill="1" applyBorder="1" applyAlignment="1">
      <alignment horizontal="left" vertical="center" wrapText="1"/>
    </xf>
    <xf numFmtId="3" fontId="4" fillId="3" borderId="2" xfId="0" applyNumberFormat="1" applyFont="1" applyFill="1" applyBorder="1" applyAlignment="1">
      <alignment horizontal="right" vertical="center" wrapText="1"/>
    </xf>
    <xf numFmtId="0" fontId="0" fillId="0" borderId="2" xfId="0" applyBorder="1"/>
    <xf numFmtId="166" fontId="0" fillId="5" borderId="2" xfId="1" applyNumberFormat="1" applyFont="1" applyFill="1" applyBorder="1"/>
    <xf numFmtId="166" fontId="0" fillId="6" borderId="2" xfId="1" applyNumberFormat="1" applyFont="1" applyFill="1" applyBorder="1"/>
    <xf numFmtId="1" fontId="0" fillId="0" borderId="2" xfId="0" applyNumberFormat="1" applyBorder="1" applyAlignment="1">
      <alignment horizontal="center"/>
    </xf>
    <xf numFmtId="166" fontId="0" fillId="0" borderId="2" xfId="1" applyNumberFormat="1" applyFont="1" applyBorder="1"/>
    <xf numFmtId="165" fontId="0" fillId="0" borderId="2" xfId="0" applyNumberFormat="1" applyBorder="1"/>
    <xf numFmtId="0" fontId="2" fillId="0" borderId="2" xfId="0" applyFont="1" applyBorder="1" applyAlignment="1">
      <alignment vertical="top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4" xfId="0" applyFont="1" applyBorder="1"/>
    <xf numFmtId="0" fontId="9" fillId="0" borderId="5" xfId="0" applyFont="1" applyBorder="1" applyAlignment="1">
      <alignment horizontal="center"/>
    </xf>
    <xf numFmtId="0" fontId="7" fillId="0" borderId="6" xfId="0" applyFont="1" applyBorder="1"/>
    <xf numFmtId="0" fontId="7" fillId="0" borderId="2" xfId="0" applyFont="1" applyBorder="1" applyAlignment="1">
      <alignment horizontal="center"/>
    </xf>
    <xf numFmtId="0" fontId="7" fillId="7" borderId="3" xfId="0" applyFont="1" applyFill="1" applyBorder="1"/>
    <xf numFmtId="0" fontId="7" fillId="7" borderId="3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167" fontId="0" fillId="0" borderId="0" xfId="2" applyNumberFormat="1" applyFont="1" applyAlignment="1">
      <alignment vertical="top" wrapText="1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9" fillId="0" borderId="2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7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7" borderId="2" xfId="0" applyFont="1" applyFill="1" applyBorder="1" applyAlignment="1">
      <alignment horizontal="left" vertical="top" wrapText="1"/>
    </xf>
    <xf numFmtId="0" fontId="9" fillId="7" borderId="2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8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3">
    <cellStyle name="Komma" xfId="1" builtinId="3"/>
    <cellStyle name="Prozent" xfId="2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ECA4-7239-4DCC-9824-3EF36F14958F}">
  <dimension ref="C5:N16"/>
  <sheetViews>
    <sheetView workbookViewId="0">
      <selection activeCell="G23" sqref="G23"/>
    </sheetView>
  </sheetViews>
  <sheetFormatPr baseColWidth="10" defaultRowHeight="15" x14ac:dyDescent="0.25"/>
  <cols>
    <col min="3" max="3" width="18.5703125" customWidth="1"/>
    <col min="7" max="7" width="7.7109375" customWidth="1"/>
    <col min="8" max="8" width="11.42578125" style="6"/>
    <col min="9" max="9" width="3.28515625" customWidth="1"/>
    <col min="10" max="10" width="9.28515625" customWidth="1"/>
    <col min="11" max="11" width="11.42578125" style="6"/>
    <col min="12" max="12" width="2.42578125" customWidth="1"/>
    <col min="13" max="14" width="12.28515625" customWidth="1"/>
  </cols>
  <sheetData>
    <row r="5" spans="3:14" s="7" customFormat="1" ht="30" x14ac:dyDescent="0.25">
      <c r="G5" s="28">
        <v>10</v>
      </c>
      <c r="H5" s="13"/>
      <c r="J5" s="28">
        <v>20</v>
      </c>
      <c r="K5" s="13"/>
      <c r="M5" s="13" t="s">
        <v>11</v>
      </c>
      <c r="N5" s="13" t="s">
        <v>12</v>
      </c>
    </row>
    <row r="6" spans="3:14" ht="15.75" thickBot="1" x14ac:dyDescent="0.3">
      <c r="C6" s="1" t="s">
        <v>0</v>
      </c>
      <c r="D6" s="2">
        <v>709265</v>
      </c>
      <c r="E6" s="5">
        <f>SUM(D6/D$16)</f>
        <v>0.31344212944344813</v>
      </c>
      <c r="G6" s="27">
        <f t="shared" ref="G6:G15" si="0">SUM(G$5*E6)</f>
        <v>3.1344212944344814</v>
      </c>
      <c r="H6" s="14">
        <v>3</v>
      </c>
      <c r="J6" s="27">
        <f t="shared" ref="J6:J15" si="1">SUM(J$5*E6)</f>
        <v>6.2688425888689627</v>
      </c>
      <c r="K6" s="14">
        <v>6</v>
      </c>
      <c r="M6" s="14">
        <v>3</v>
      </c>
      <c r="N6" s="14">
        <v>3</v>
      </c>
    </row>
    <row r="7" spans="3:14" ht="15.75" thickBot="1" x14ac:dyDescent="0.3">
      <c r="C7" s="1" t="s">
        <v>1</v>
      </c>
      <c r="D7" s="2">
        <v>252766</v>
      </c>
      <c r="E7" s="5">
        <f t="shared" ref="E7:E15" si="2">SUM(D7/D$16)</f>
        <v>0.11170368380069877</v>
      </c>
      <c r="G7" s="27">
        <f t="shared" si="0"/>
        <v>1.1170368380069877</v>
      </c>
      <c r="H7" s="14">
        <v>1</v>
      </c>
      <c r="J7" s="27">
        <f t="shared" si="1"/>
        <v>2.2340736760139754</v>
      </c>
      <c r="K7" s="14">
        <v>2</v>
      </c>
      <c r="M7" s="14">
        <v>1</v>
      </c>
      <c r="N7" s="14">
        <v>1</v>
      </c>
    </row>
    <row r="8" spans="3:14" ht="15.75" thickBot="1" x14ac:dyDescent="0.3">
      <c r="C8" s="1" t="s">
        <v>2</v>
      </c>
      <c r="D8" s="2">
        <v>176979</v>
      </c>
      <c r="E8" s="5">
        <f t="shared" si="2"/>
        <v>7.8211493062215129E-2</v>
      </c>
      <c r="G8" s="27">
        <f t="shared" si="0"/>
        <v>0.78211493062215132</v>
      </c>
      <c r="H8" s="14">
        <v>1</v>
      </c>
      <c r="J8" s="27">
        <f t="shared" si="1"/>
        <v>1.5642298612443026</v>
      </c>
      <c r="K8" s="14">
        <v>2</v>
      </c>
      <c r="M8" s="14">
        <v>1</v>
      </c>
      <c r="N8" s="15">
        <v>0</v>
      </c>
    </row>
    <row r="9" spans="3:14" ht="15.75" thickBot="1" x14ac:dyDescent="0.3">
      <c r="C9" s="1" t="s">
        <v>3</v>
      </c>
      <c r="D9" s="2">
        <v>247925</v>
      </c>
      <c r="E9" s="5">
        <f t="shared" si="2"/>
        <v>0.10956432354940239</v>
      </c>
      <c r="G9" s="27">
        <f t="shared" si="0"/>
        <v>1.095643235494024</v>
      </c>
      <c r="H9" s="14">
        <v>1</v>
      </c>
      <c r="J9" s="27">
        <f t="shared" si="1"/>
        <v>2.191286470988048</v>
      </c>
      <c r="K9" s="14">
        <v>2</v>
      </c>
      <c r="M9" s="14">
        <v>1</v>
      </c>
      <c r="N9" s="14">
        <v>1</v>
      </c>
    </row>
    <row r="10" spans="3:14" ht="15.75" thickBot="1" x14ac:dyDescent="0.3">
      <c r="C10" s="1" t="s">
        <v>4</v>
      </c>
      <c r="D10" s="2">
        <v>180902</v>
      </c>
      <c r="E10" s="5">
        <f t="shared" si="2"/>
        <v>7.9945165912005609E-2</v>
      </c>
      <c r="G10" s="27">
        <f t="shared" si="0"/>
        <v>0.79945165912005611</v>
      </c>
      <c r="H10" s="14">
        <v>1</v>
      </c>
      <c r="J10" s="27">
        <f t="shared" si="1"/>
        <v>1.5989033182401122</v>
      </c>
      <c r="K10" s="14">
        <v>2</v>
      </c>
      <c r="M10" s="14">
        <v>1</v>
      </c>
      <c r="N10" s="14">
        <v>1</v>
      </c>
    </row>
    <row r="11" spans="3:14" ht="15.75" thickBot="1" x14ac:dyDescent="0.3">
      <c r="C11" s="1" t="s">
        <v>5</v>
      </c>
      <c r="D11" s="2">
        <v>443315</v>
      </c>
      <c r="E11" s="5">
        <f t="shared" si="2"/>
        <v>0.19591210283070815</v>
      </c>
      <c r="G11" s="27">
        <f t="shared" si="0"/>
        <v>1.9591210283070815</v>
      </c>
      <c r="H11" s="14">
        <v>2</v>
      </c>
      <c r="J11" s="27">
        <f t="shared" si="1"/>
        <v>3.9182420566141629</v>
      </c>
      <c r="K11" s="14">
        <v>4</v>
      </c>
      <c r="M11" s="14">
        <v>2</v>
      </c>
      <c r="N11" s="14">
        <v>2</v>
      </c>
    </row>
    <row r="12" spans="3:14" ht="15.75" thickBot="1" x14ac:dyDescent="0.3">
      <c r="C12" s="1" t="s">
        <v>6</v>
      </c>
      <c r="D12" s="2">
        <v>137090</v>
      </c>
      <c r="E12" s="5">
        <f t="shared" si="2"/>
        <v>6.0583535808763023E-2</v>
      </c>
      <c r="G12" s="27">
        <f t="shared" si="0"/>
        <v>0.60583535808763023</v>
      </c>
      <c r="H12" s="14">
        <v>1</v>
      </c>
      <c r="J12" s="27">
        <f t="shared" si="1"/>
        <v>1.2116707161752605</v>
      </c>
      <c r="K12" s="14">
        <v>1</v>
      </c>
      <c r="M12" s="14">
        <v>1</v>
      </c>
      <c r="N12" s="14">
        <v>1</v>
      </c>
    </row>
    <row r="13" spans="3:14" ht="15.75" thickBot="1" x14ac:dyDescent="0.3">
      <c r="C13" s="1" t="s">
        <v>7</v>
      </c>
      <c r="D13" s="2">
        <v>30806</v>
      </c>
      <c r="E13" s="5">
        <f t="shared" si="2"/>
        <v>1.3613949989968297E-2</v>
      </c>
      <c r="G13" s="27">
        <f t="shared" si="0"/>
        <v>0.13613949989968296</v>
      </c>
      <c r="H13" s="14">
        <v>0</v>
      </c>
      <c r="J13" s="27">
        <f t="shared" si="1"/>
        <v>0.27227899979936593</v>
      </c>
      <c r="K13" s="14">
        <v>0</v>
      </c>
      <c r="M13" s="14">
        <v>0</v>
      </c>
      <c r="N13" s="14">
        <v>0</v>
      </c>
    </row>
    <row r="14" spans="3:14" ht="15.75" thickBot="1" x14ac:dyDescent="0.3">
      <c r="C14" s="1" t="s">
        <v>8</v>
      </c>
      <c r="D14" s="2">
        <v>19597</v>
      </c>
      <c r="E14" s="5">
        <f t="shared" si="2"/>
        <v>8.6604095940209271E-3</v>
      </c>
      <c r="G14" s="27">
        <f t="shared" si="0"/>
        <v>8.6604095940209264E-2</v>
      </c>
      <c r="H14" s="14">
        <v>0</v>
      </c>
      <c r="J14" s="27">
        <f t="shared" si="1"/>
        <v>0.17320819188041853</v>
      </c>
      <c r="K14" s="14">
        <v>0</v>
      </c>
      <c r="M14" s="14">
        <v>0</v>
      </c>
      <c r="N14" s="14">
        <v>0</v>
      </c>
    </row>
    <row r="15" spans="3:14" ht="15.75" thickBot="1" x14ac:dyDescent="0.3">
      <c r="C15" s="3" t="s">
        <v>9</v>
      </c>
      <c r="D15" s="4">
        <v>64181</v>
      </c>
      <c r="E15" s="5">
        <f t="shared" si="2"/>
        <v>2.8363206008769567E-2</v>
      </c>
      <c r="G15" s="27">
        <f t="shared" si="0"/>
        <v>0.28363206008769565</v>
      </c>
      <c r="H15" s="14">
        <v>0</v>
      </c>
      <c r="J15" s="27">
        <f t="shared" si="1"/>
        <v>0.5672641201753913</v>
      </c>
      <c r="K15" s="14">
        <v>1</v>
      </c>
      <c r="M15" s="14">
        <v>0</v>
      </c>
      <c r="N15" s="15">
        <v>1</v>
      </c>
    </row>
    <row r="16" spans="3:14" x14ac:dyDescent="0.25">
      <c r="D16" s="8">
        <f>SUM(D6:D15)</f>
        <v>2262826</v>
      </c>
      <c r="G16" s="22"/>
      <c r="H16" s="17">
        <f>SUM(H6:H15)</f>
        <v>10</v>
      </c>
      <c r="I16" s="6"/>
      <c r="J16" s="14"/>
      <c r="K16" s="17">
        <f t="shared" ref="K16" si="3">SUM(K6:K15)</f>
        <v>20</v>
      </c>
      <c r="L16" s="6"/>
      <c r="M16" s="17">
        <f t="shared" ref="M16" si="4">SUM(M6:M15)</f>
        <v>10</v>
      </c>
      <c r="N16" s="17">
        <f t="shared" ref="N16" si="5">SUM(N6:N15)</f>
        <v>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4B99-8EC6-41CD-B3C7-D266FAD5E75D}">
  <dimension ref="B4:Y17"/>
  <sheetViews>
    <sheetView workbookViewId="0">
      <selection activeCell="S12" sqref="S12"/>
    </sheetView>
  </sheetViews>
  <sheetFormatPr baseColWidth="10" defaultRowHeight="15" x14ac:dyDescent="0.25"/>
  <cols>
    <col min="2" max="2" width="14.85546875" customWidth="1"/>
    <col min="4" max="4" width="2.140625" customWidth="1"/>
    <col min="5" max="5" width="10.5703125" bestFit="1" customWidth="1"/>
    <col min="6" max="6" width="4.140625" customWidth="1"/>
    <col min="7" max="7" width="9" style="9" bestFit="1" customWidth="1"/>
    <col min="8" max="8" width="4.28515625" customWidth="1"/>
    <col min="9" max="9" width="9" style="9" bestFit="1" customWidth="1"/>
    <col min="10" max="10" width="4.140625" customWidth="1"/>
    <col min="11" max="11" width="9" style="9" bestFit="1" customWidth="1"/>
    <col min="12" max="12" width="4.42578125" style="6" customWidth="1"/>
    <col min="13" max="13" width="9" style="9" bestFit="1" customWidth="1"/>
    <col min="14" max="14" width="4.85546875" style="6" customWidth="1"/>
    <col min="15" max="15" width="9" style="9" bestFit="1" customWidth="1"/>
    <col min="16" max="16" width="5.28515625" style="6" customWidth="1"/>
    <col min="17" max="17" width="5.140625" customWidth="1"/>
    <col min="18" max="18" width="9.140625" customWidth="1"/>
    <col min="19" max="19" width="13.140625" bestFit="1" customWidth="1"/>
    <col min="20" max="20" width="3.42578125" customWidth="1"/>
    <col min="21" max="21" width="7.42578125" bestFit="1" customWidth="1"/>
    <col min="22" max="22" width="13.140625" bestFit="1" customWidth="1"/>
    <col min="23" max="23" width="3.28515625" customWidth="1"/>
    <col min="25" max="25" width="12.7109375" customWidth="1"/>
  </cols>
  <sheetData>
    <row r="4" spans="2:25" x14ac:dyDescent="0.25">
      <c r="R4" s="54" t="s">
        <v>13</v>
      </c>
      <c r="S4" s="54"/>
      <c r="U4" s="54" t="s">
        <v>14</v>
      </c>
      <c r="V4" s="54"/>
      <c r="X4" s="54" t="s">
        <v>23</v>
      </c>
      <c r="Y4" s="54"/>
    </row>
    <row r="5" spans="2:25" ht="30" x14ac:dyDescent="0.25">
      <c r="B5" s="18" t="s">
        <v>10</v>
      </c>
      <c r="C5" s="18"/>
      <c r="D5" s="18"/>
      <c r="E5" s="19">
        <v>1</v>
      </c>
      <c r="F5" s="19"/>
      <c r="G5" s="19">
        <v>2</v>
      </c>
      <c r="H5" s="19"/>
      <c r="I5" s="19">
        <v>3</v>
      </c>
      <c r="J5" s="19"/>
      <c r="K5" s="19">
        <v>4</v>
      </c>
      <c r="L5" s="19"/>
      <c r="M5" s="19">
        <v>5</v>
      </c>
      <c r="N5" s="19"/>
      <c r="O5" s="19">
        <v>6</v>
      </c>
      <c r="P5" s="14"/>
      <c r="R5" s="16" t="s">
        <v>11</v>
      </c>
      <c r="S5" s="16" t="s">
        <v>12</v>
      </c>
      <c r="U5" s="13" t="s">
        <v>11</v>
      </c>
      <c r="V5" s="13" t="s">
        <v>12</v>
      </c>
      <c r="X5" s="13" t="s">
        <v>11</v>
      </c>
      <c r="Y5" s="13" t="s">
        <v>12</v>
      </c>
    </row>
    <row r="6" spans="2:25" x14ac:dyDescent="0.25">
      <c r="B6" s="20" t="s">
        <v>0</v>
      </c>
      <c r="C6" s="21">
        <v>709265</v>
      </c>
      <c r="D6" s="22"/>
      <c r="E6" s="23">
        <f t="shared" ref="E6:E15" si="0">SUM($C6/(E$5-0.5))</f>
        <v>1418530</v>
      </c>
      <c r="F6" s="14">
        <v>1</v>
      </c>
      <c r="G6" s="23">
        <f t="shared" ref="G6:G15" si="1">SUM($C6/(G$5-0.5))</f>
        <v>472843.33333333331</v>
      </c>
      <c r="H6" s="14">
        <v>5</v>
      </c>
      <c r="I6" s="23">
        <f t="shared" ref="I6:I15" si="2">SUM($C6/(I$5-0.5))</f>
        <v>283706</v>
      </c>
      <c r="J6" s="14">
        <v>9</v>
      </c>
      <c r="K6" s="24">
        <f t="shared" ref="K6:K15" si="3">SUM($C6/(K$5-0.5))</f>
        <v>202647.14285714287</v>
      </c>
      <c r="L6" s="25">
        <v>11</v>
      </c>
      <c r="M6" s="24">
        <f t="shared" ref="M6:M15" si="4">SUM($C6/(M$5-0.5))</f>
        <v>157614.44444444444</v>
      </c>
      <c r="N6" s="25">
        <v>15</v>
      </c>
      <c r="O6" s="24">
        <f t="shared" ref="O6:O15" si="5">SUM($C6/(O$5-0.5))</f>
        <v>128957.27272727272</v>
      </c>
      <c r="P6" s="25">
        <v>16</v>
      </c>
      <c r="R6" s="14">
        <v>3</v>
      </c>
      <c r="S6" s="14">
        <v>3</v>
      </c>
      <c r="U6" s="14">
        <v>3</v>
      </c>
      <c r="V6" s="14">
        <v>3</v>
      </c>
      <c r="X6" s="14">
        <v>3</v>
      </c>
      <c r="Y6" s="14">
        <v>3</v>
      </c>
    </row>
    <row r="7" spans="2:25" x14ac:dyDescent="0.25">
      <c r="B7" s="20" t="s">
        <v>1</v>
      </c>
      <c r="C7" s="21">
        <v>252766</v>
      </c>
      <c r="D7" s="22"/>
      <c r="E7" s="23">
        <f t="shared" si="0"/>
        <v>505532</v>
      </c>
      <c r="F7" s="14">
        <v>3</v>
      </c>
      <c r="G7" s="24">
        <f t="shared" si="1"/>
        <v>168510.66666666666</v>
      </c>
      <c r="H7" s="14">
        <v>13</v>
      </c>
      <c r="I7" s="26">
        <f t="shared" si="2"/>
        <v>101106.4</v>
      </c>
      <c r="J7" s="14"/>
      <c r="K7" s="26">
        <f t="shared" si="3"/>
        <v>72218.857142857145</v>
      </c>
      <c r="L7" s="25"/>
      <c r="M7" s="26">
        <f t="shared" si="4"/>
        <v>56170.222222222219</v>
      </c>
      <c r="N7" s="25"/>
      <c r="O7" s="26">
        <f t="shared" si="5"/>
        <v>45957.454545454544</v>
      </c>
      <c r="P7" s="25"/>
      <c r="R7" s="14">
        <v>1</v>
      </c>
      <c r="S7" s="14">
        <v>1</v>
      </c>
      <c r="U7" s="14">
        <v>1</v>
      </c>
      <c r="V7" s="14">
        <v>1</v>
      </c>
      <c r="X7" s="14">
        <v>1</v>
      </c>
      <c r="Y7" s="14">
        <v>1</v>
      </c>
    </row>
    <row r="8" spans="2:25" x14ac:dyDescent="0.25">
      <c r="B8" s="20" t="s">
        <v>2</v>
      </c>
      <c r="C8" s="21">
        <v>176979</v>
      </c>
      <c r="D8" s="22"/>
      <c r="E8" s="23">
        <f t="shared" si="0"/>
        <v>353958</v>
      </c>
      <c r="F8" s="14">
        <v>7</v>
      </c>
      <c r="G8" s="24">
        <f t="shared" si="1"/>
        <v>117986</v>
      </c>
      <c r="H8" s="14">
        <v>20</v>
      </c>
      <c r="I8" s="26">
        <f t="shared" si="2"/>
        <v>70791.600000000006</v>
      </c>
      <c r="J8" s="14"/>
      <c r="K8" s="26">
        <f t="shared" si="3"/>
        <v>50565.428571428572</v>
      </c>
      <c r="L8" s="25"/>
      <c r="M8" s="26">
        <f t="shared" si="4"/>
        <v>39328.666666666664</v>
      </c>
      <c r="N8" s="25"/>
      <c r="O8" s="26">
        <f t="shared" si="5"/>
        <v>32178</v>
      </c>
      <c r="P8" s="25"/>
      <c r="R8" s="14">
        <v>1</v>
      </c>
      <c r="S8" s="15">
        <v>1</v>
      </c>
      <c r="U8" s="14">
        <v>1</v>
      </c>
      <c r="V8" s="15">
        <v>0</v>
      </c>
      <c r="X8" s="14">
        <v>1</v>
      </c>
      <c r="Y8" s="43">
        <v>1</v>
      </c>
    </row>
    <row r="9" spans="2:25" x14ac:dyDescent="0.25">
      <c r="B9" s="20" t="s">
        <v>3</v>
      </c>
      <c r="C9" s="21">
        <v>247925</v>
      </c>
      <c r="D9" s="22"/>
      <c r="E9" s="23">
        <f t="shared" si="0"/>
        <v>495850</v>
      </c>
      <c r="F9" s="14">
        <v>4</v>
      </c>
      <c r="G9" s="24">
        <f t="shared" si="1"/>
        <v>165283.33333333334</v>
      </c>
      <c r="H9" s="14">
        <v>14</v>
      </c>
      <c r="I9" s="26">
        <f t="shared" si="2"/>
        <v>99170</v>
      </c>
      <c r="J9" s="14"/>
      <c r="K9" s="26">
        <f t="shared" si="3"/>
        <v>70835.71428571429</v>
      </c>
      <c r="L9" s="25"/>
      <c r="M9" s="26">
        <f t="shared" si="4"/>
        <v>55094.444444444445</v>
      </c>
      <c r="N9" s="25"/>
      <c r="O9" s="26">
        <f t="shared" si="5"/>
        <v>45077.272727272728</v>
      </c>
      <c r="P9" s="25"/>
      <c r="R9" s="14">
        <v>1</v>
      </c>
      <c r="S9" s="14">
        <v>1</v>
      </c>
      <c r="U9" s="14">
        <v>1</v>
      </c>
      <c r="V9" s="14">
        <v>1</v>
      </c>
      <c r="X9" s="14">
        <v>1</v>
      </c>
      <c r="Y9" s="14">
        <v>1</v>
      </c>
    </row>
    <row r="10" spans="2:25" x14ac:dyDescent="0.25">
      <c r="B10" s="20" t="s">
        <v>4</v>
      </c>
      <c r="C10" s="21">
        <v>180902</v>
      </c>
      <c r="D10" s="22"/>
      <c r="E10" s="23">
        <f t="shared" si="0"/>
        <v>361804</v>
      </c>
      <c r="F10" s="14">
        <v>6</v>
      </c>
      <c r="G10" s="24">
        <f t="shared" si="1"/>
        <v>120601.33333333333</v>
      </c>
      <c r="H10" s="14">
        <v>19</v>
      </c>
      <c r="I10" s="26">
        <f t="shared" si="2"/>
        <v>72360.800000000003</v>
      </c>
      <c r="J10" s="14"/>
      <c r="K10" s="26">
        <f t="shared" si="3"/>
        <v>51686.285714285717</v>
      </c>
      <c r="L10" s="25"/>
      <c r="M10" s="26">
        <f t="shared" si="4"/>
        <v>40200.444444444445</v>
      </c>
      <c r="N10" s="25"/>
      <c r="O10" s="26">
        <f t="shared" si="5"/>
        <v>32891.272727272728</v>
      </c>
      <c r="P10" s="25"/>
      <c r="R10" s="14">
        <v>1</v>
      </c>
      <c r="S10" s="14">
        <v>1</v>
      </c>
      <c r="U10" s="14">
        <v>1</v>
      </c>
      <c r="V10" s="14">
        <v>1</v>
      </c>
      <c r="X10" s="14">
        <v>1</v>
      </c>
      <c r="Y10" s="43">
        <v>1</v>
      </c>
    </row>
    <row r="11" spans="2:25" x14ac:dyDescent="0.25">
      <c r="B11" s="20" t="s">
        <v>5</v>
      </c>
      <c r="C11" s="21">
        <v>443315</v>
      </c>
      <c r="D11" s="22"/>
      <c r="E11" s="23">
        <f t="shared" si="0"/>
        <v>886630</v>
      </c>
      <c r="F11" s="14">
        <v>2</v>
      </c>
      <c r="G11" s="23">
        <f t="shared" si="1"/>
        <v>295543.33333333331</v>
      </c>
      <c r="H11" s="14">
        <v>8</v>
      </c>
      <c r="I11" s="24">
        <f t="shared" si="2"/>
        <v>177326</v>
      </c>
      <c r="J11" s="14">
        <v>12</v>
      </c>
      <c r="K11" s="24">
        <f t="shared" si="3"/>
        <v>126661.42857142857</v>
      </c>
      <c r="L11" s="25">
        <v>18</v>
      </c>
      <c r="M11" s="26">
        <f t="shared" si="4"/>
        <v>98514.444444444438</v>
      </c>
      <c r="N11" s="25"/>
      <c r="O11" s="26">
        <f t="shared" si="5"/>
        <v>80602.727272727279</v>
      </c>
      <c r="P11" s="25"/>
      <c r="R11" s="14">
        <v>2</v>
      </c>
      <c r="S11" s="14">
        <v>2</v>
      </c>
      <c r="U11" s="14">
        <v>2</v>
      </c>
      <c r="V11" s="14">
        <v>2</v>
      </c>
      <c r="X11" s="14">
        <v>2</v>
      </c>
      <c r="Y11" s="43">
        <v>2</v>
      </c>
    </row>
    <row r="12" spans="2:25" x14ac:dyDescent="0.25">
      <c r="B12" s="20" t="s">
        <v>6</v>
      </c>
      <c r="C12" s="21">
        <v>137090</v>
      </c>
      <c r="D12" s="22"/>
      <c r="E12" s="23">
        <f t="shared" si="0"/>
        <v>274180</v>
      </c>
      <c r="F12" s="14">
        <v>10</v>
      </c>
      <c r="G12" s="26">
        <f t="shared" si="1"/>
        <v>91393.333333333328</v>
      </c>
      <c r="H12" s="14"/>
      <c r="I12" s="26">
        <f t="shared" si="2"/>
        <v>54836</v>
      </c>
      <c r="J12" s="14"/>
      <c r="K12" s="26">
        <f t="shared" si="3"/>
        <v>39168.571428571428</v>
      </c>
      <c r="L12" s="25"/>
      <c r="M12" s="26">
        <f t="shared" si="4"/>
        <v>30464.444444444445</v>
      </c>
      <c r="N12" s="25"/>
      <c r="O12" s="26">
        <f t="shared" si="5"/>
        <v>24925.454545454544</v>
      </c>
      <c r="P12" s="25"/>
      <c r="R12" s="14">
        <v>1</v>
      </c>
      <c r="S12" s="14">
        <v>0</v>
      </c>
      <c r="U12" s="14">
        <v>1</v>
      </c>
      <c r="V12" s="14">
        <v>1</v>
      </c>
      <c r="X12" s="14">
        <v>1</v>
      </c>
      <c r="Y12" s="14">
        <v>1</v>
      </c>
    </row>
    <row r="13" spans="2:25" x14ac:dyDescent="0.25">
      <c r="B13" s="20" t="s">
        <v>7</v>
      </c>
      <c r="C13" s="21">
        <v>30806</v>
      </c>
      <c r="D13" s="22"/>
      <c r="E13" s="26">
        <f t="shared" si="0"/>
        <v>61612</v>
      </c>
      <c r="F13" s="14"/>
      <c r="G13" s="26">
        <f t="shared" si="1"/>
        <v>20537.333333333332</v>
      </c>
      <c r="H13" s="14"/>
      <c r="I13" s="26">
        <f t="shared" si="2"/>
        <v>12322.4</v>
      </c>
      <c r="J13" s="14"/>
      <c r="K13" s="26">
        <f t="shared" si="3"/>
        <v>8801.7142857142862</v>
      </c>
      <c r="L13" s="25"/>
      <c r="M13" s="26">
        <f t="shared" si="4"/>
        <v>6845.7777777777774</v>
      </c>
      <c r="N13" s="25"/>
      <c r="O13" s="26">
        <f t="shared" si="5"/>
        <v>5601.090909090909</v>
      </c>
      <c r="P13" s="25"/>
      <c r="R13" s="14">
        <v>0</v>
      </c>
      <c r="S13" s="14">
        <v>0</v>
      </c>
      <c r="U13" s="14">
        <v>0</v>
      </c>
      <c r="V13" s="14">
        <v>0</v>
      </c>
      <c r="X13" s="14">
        <v>0</v>
      </c>
      <c r="Y13" s="14">
        <v>0</v>
      </c>
    </row>
    <row r="14" spans="2:25" x14ac:dyDescent="0.25">
      <c r="B14" s="20" t="s">
        <v>8</v>
      </c>
      <c r="C14" s="21">
        <v>19597</v>
      </c>
      <c r="D14" s="22"/>
      <c r="E14" s="26">
        <f t="shared" si="0"/>
        <v>39194</v>
      </c>
      <c r="F14" s="25"/>
      <c r="G14" s="26">
        <f t="shared" si="1"/>
        <v>13064.666666666666</v>
      </c>
      <c r="H14" s="14"/>
      <c r="I14" s="26">
        <f t="shared" si="2"/>
        <v>7838.8</v>
      </c>
      <c r="J14" s="14"/>
      <c r="K14" s="26">
        <f t="shared" si="3"/>
        <v>5599.1428571428569</v>
      </c>
      <c r="L14" s="25"/>
      <c r="M14" s="26">
        <f t="shared" si="4"/>
        <v>4354.8888888888887</v>
      </c>
      <c r="N14" s="25"/>
      <c r="O14" s="26">
        <f t="shared" si="5"/>
        <v>3563.090909090909</v>
      </c>
      <c r="P14" s="25"/>
      <c r="R14" s="14">
        <v>0</v>
      </c>
      <c r="S14" s="14">
        <v>0</v>
      </c>
      <c r="U14" s="14">
        <v>0</v>
      </c>
      <c r="V14" s="14">
        <v>0</v>
      </c>
      <c r="X14" s="14">
        <v>0</v>
      </c>
      <c r="Y14" s="14">
        <v>0</v>
      </c>
    </row>
    <row r="15" spans="2:25" x14ac:dyDescent="0.25">
      <c r="B15" s="20" t="s">
        <v>9</v>
      </c>
      <c r="C15" s="21">
        <v>64181</v>
      </c>
      <c r="D15" s="22"/>
      <c r="E15" s="24">
        <f t="shared" si="0"/>
        <v>128362</v>
      </c>
      <c r="F15" s="25">
        <v>17</v>
      </c>
      <c r="G15" s="26">
        <f t="shared" si="1"/>
        <v>42787.333333333336</v>
      </c>
      <c r="H15" s="14"/>
      <c r="I15" s="26">
        <f t="shared" si="2"/>
        <v>25672.400000000001</v>
      </c>
      <c r="J15" s="14"/>
      <c r="K15" s="26">
        <f t="shared" si="3"/>
        <v>18337.428571428572</v>
      </c>
      <c r="L15" s="25"/>
      <c r="M15" s="26">
        <f t="shared" si="4"/>
        <v>14262.444444444445</v>
      </c>
      <c r="N15" s="25"/>
      <c r="O15" s="26">
        <f t="shared" si="5"/>
        <v>11669.272727272728</v>
      </c>
      <c r="P15" s="25"/>
      <c r="R15" s="14">
        <v>0</v>
      </c>
      <c r="S15" s="15">
        <v>1</v>
      </c>
      <c r="U15" s="14">
        <v>0</v>
      </c>
      <c r="V15" s="15">
        <v>1</v>
      </c>
      <c r="X15" s="14">
        <v>0</v>
      </c>
      <c r="Y15" s="43">
        <v>1</v>
      </c>
    </row>
    <row r="16" spans="2:25" x14ac:dyDescent="0.25">
      <c r="F16" s="6"/>
      <c r="H16" s="6"/>
      <c r="J16" s="6"/>
      <c r="R16" s="17">
        <f t="shared" ref="R16:S16" si="6">SUM(R6:R15)</f>
        <v>10</v>
      </c>
      <c r="S16" s="17">
        <f t="shared" si="6"/>
        <v>10</v>
      </c>
      <c r="U16" s="17">
        <f t="shared" ref="U16:V16" si="7">SUM(U6:U15)</f>
        <v>10</v>
      </c>
      <c r="V16" s="17">
        <f t="shared" si="7"/>
        <v>10</v>
      </c>
      <c r="X16" s="17">
        <f t="shared" ref="X16:Y16" si="8">SUM(X6:X15)</f>
        <v>10</v>
      </c>
      <c r="Y16" s="17">
        <f t="shared" si="8"/>
        <v>11</v>
      </c>
    </row>
    <row r="17" spans="10:10" x14ac:dyDescent="0.25">
      <c r="J17" s="6"/>
    </row>
  </sheetData>
  <mergeCells count="3">
    <mergeCell ref="R4:S4"/>
    <mergeCell ref="U4:V4"/>
    <mergeCell ref="X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B7CDF-3DE9-4A71-BAEA-4E784509FF11}">
  <dimension ref="C5:N19"/>
  <sheetViews>
    <sheetView workbookViewId="0">
      <selection activeCell="O18" sqref="O18"/>
    </sheetView>
  </sheetViews>
  <sheetFormatPr baseColWidth="10" defaultRowHeight="15" x14ac:dyDescent="0.25"/>
  <cols>
    <col min="3" max="3" width="18.5703125" customWidth="1"/>
    <col min="7" max="7" width="7.7109375" customWidth="1"/>
    <col min="8" max="8" width="11.42578125" style="6"/>
    <col min="9" max="9" width="3.28515625" customWidth="1"/>
    <col min="10" max="10" width="9.28515625" customWidth="1"/>
    <col min="11" max="11" width="11.42578125" style="6"/>
    <col min="12" max="12" width="2.42578125" customWidth="1"/>
    <col min="13" max="14" width="12.28515625" customWidth="1"/>
  </cols>
  <sheetData>
    <row r="5" spans="3:14" s="7" customFormat="1" ht="30" x14ac:dyDescent="0.25">
      <c r="G5" s="28">
        <v>10</v>
      </c>
      <c r="H5" s="13"/>
      <c r="J5" s="28">
        <v>20</v>
      </c>
      <c r="K5" s="13"/>
      <c r="M5" s="13" t="s">
        <v>11</v>
      </c>
      <c r="N5" s="13" t="s">
        <v>12</v>
      </c>
    </row>
    <row r="6" spans="3:14" ht="15.75" thickBot="1" x14ac:dyDescent="0.3">
      <c r="C6" s="1" t="s">
        <v>0</v>
      </c>
      <c r="D6" s="2">
        <v>18</v>
      </c>
      <c r="E6" s="41">
        <f>SUM(D6/D$16)</f>
        <v>0.3</v>
      </c>
      <c r="G6" s="27">
        <f>SUM(G$5*E6)</f>
        <v>3</v>
      </c>
      <c r="H6" s="14">
        <v>3</v>
      </c>
      <c r="J6" s="27">
        <f t="shared" ref="J6:J15" si="0">SUM(J$5*E6)</f>
        <v>6</v>
      </c>
      <c r="K6" s="14">
        <v>6</v>
      </c>
      <c r="M6" s="14">
        <v>3</v>
      </c>
      <c r="N6" s="14">
        <v>3</v>
      </c>
    </row>
    <row r="7" spans="3:14" ht="15.75" thickBot="1" x14ac:dyDescent="0.3">
      <c r="C7" s="1" t="s">
        <v>1</v>
      </c>
      <c r="D7" s="2">
        <v>7</v>
      </c>
      <c r="E7" s="41">
        <f t="shared" ref="E7:E15" si="1">SUM(D7/D$16)</f>
        <v>0.11666666666666667</v>
      </c>
      <c r="G7" s="27">
        <f t="shared" ref="G7:G15" si="2">SUM(G$5*E7)</f>
        <v>1.1666666666666667</v>
      </c>
      <c r="H7" s="14">
        <v>1</v>
      </c>
      <c r="J7" s="27">
        <f t="shared" si="0"/>
        <v>2.3333333333333335</v>
      </c>
      <c r="K7" s="14">
        <v>2</v>
      </c>
      <c r="M7" s="14">
        <v>1</v>
      </c>
      <c r="N7" s="14">
        <v>1</v>
      </c>
    </row>
    <row r="8" spans="3:14" ht="15.75" thickBot="1" x14ac:dyDescent="0.3">
      <c r="C8" s="1" t="s">
        <v>2</v>
      </c>
      <c r="D8" s="2">
        <v>5</v>
      </c>
      <c r="E8" s="41">
        <f t="shared" si="1"/>
        <v>8.3333333333333329E-2</v>
      </c>
      <c r="G8" s="27">
        <f t="shared" si="2"/>
        <v>0.83333333333333326</v>
      </c>
      <c r="H8" s="14">
        <v>1</v>
      </c>
      <c r="J8" s="27">
        <f t="shared" si="0"/>
        <v>1.6666666666666665</v>
      </c>
      <c r="K8" s="42">
        <v>2</v>
      </c>
      <c r="M8" s="14">
        <v>1</v>
      </c>
      <c r="N8" s="15">
        <v>1</v>
      </c>
    </row>
    <row r="9" spans="3:14" ht="15.75" thickBot="1" x14ac:dyDescent="0.3">
      <c r="C9" s="1" t="s">
        <v>3</v>
      </c>
      <c r="D9" s="2">
        <v>6</v>
      </c>
      <c r="E9" s="41">
        <f t="shared" si="1"/>
        <v>0.1</v>
      </c>
      <c r="G9" s="27">
        <f t="shared" si="2"/>
        <v>1</v>
      </c>
      <c r="H9" s="14">
        <v>1</v>
      </c>
      <c r="J9" s="27">
        <f t="shared" si="0"/>
        <v>2</v>
      </c>
      <c r="K9" s="14">
        <v>2</v>
      </c>
      <c r="M9" s="14">
        <v>1</v>
      </c>
      <c r="N9" s="14">
        <v>1</v>
      </c>
    </row>
    <row r="10" spans="3:14" ht="15.75" thickBot="1" x14ac:dyDescent="0.3">
      <c r="C10" s="1" t="s">
        <v>4</v>
      </c>
      <c r="D10" s="2">
        <v>5</v>
      </c>
      <c r="E10" s="41">
        <f t="shared" si="1"/>
        <v>8.3333333333333329E-2</v>
      </c>
      <c r="G10" s="27">
        <f t="shared" si="2"/>
        <v>0.83333333333333326</v>
      </c>
      <c r="H10" s="14">
        <v>1</v>
      </c>
      <c r="J10" s="27">
        <f t="shared" si="0"/>
        <v>1.6666666666666665</v>
      </c>
      <c r="K10" s="42">
        <v>2</v>
      </c>
      <c r="M10" s="14">
        <v>1</v>
      </c>
      <c r="N10" s="14">
        <v>1</v>
      </c>
    </row>
    <row r="11" spans="3:14" ht="15.75" thickBot="1" x14ac:dyDescent="0.3">
      <c r="C11" s="1" t="s">
        <v>5</v>
      </c>
      <c r="D11" s="2">
        <v>11</v>
      </c>
      <c r="E11" s="41">
        <f t="shared" si="1"/>
        <v>0.18333333333333332</v>
      </c>
      <c r="G11" s="27">
        <f t="shared" si="2"/>
        <v>1.8333333333333333</v>
      </c>
      <c r="H11" s="14">
        <v>2</v>
      </c>
      <c r="J11" s="27">
        <f t="shared" si="0"/>
        <v>3.6666666666666665</v>
      </c>
      <c r="K11" s="42">
        <v>4</v>
      </c>
      <c r="M11" s="14">
        <v>2</v>
      </c>
      <c r="N11" s="14">
        <v>2</v>
      </c>
    </row>
    <row r="12" spans="3:14" ht="15.75" thickBot="1" x14ac:dyDescent="0.3">
      <c r="C12" s="1" t="s">
        <v>6</v>
      </c>
      <c r="D12" s="2">
        <v>4</v>
      </c>
      <c r="E12" s="41">
        <f t="shared" si="1"/>
        <v>6.6666666666666666E-2</v>
      </c>
      <c r="G12" s="27">
        <f t="shared" si="2"/>
        <v>0.66666666666666663</v>
      </c>
      <c r="H12" s="14">
        <v>1</v>
      </c>
      <c r="J12" s="27">
        <f t="shared" si="0"/>
        <v>1.3333333333333333</v>
      </c>
      <c r="K12" s="14">
        <v>1</v>
      </c>
      <c r="M12" s="14">
        <v>1</v>
      </c>
      <c r="N12" s="14">
        <v>1</v>
      </c>
    </row>
    <row r="13" spans="3:14" ht="15.75" thickBot="1" x14ac:dyDescent="0.3">
      <c r="C13" s="1" t="s">
        <v>7</v>
      </c>
      <c r="D13" s="2">
        <v>1</v>
      </c>
      <c r="E13" s="41">
        <f t="shared" si="1"/>
        <v>1.6666666666666666E-2</v>
      </c>
      <c r="G13" s="27">
        <f t="shared" si="2"/>
        <v>0.16666666666666666</v>
      </c>
      <c r="H13" s="14">
        <v>0</v>
      </c>
      <c r="J13" s="27">
        <f t="shared" si="0"/>
        <v>0.33333333333333331</v>
      </c>
      <c r="K13" s="14">
        <v>0</v>
      </c>
      <c r="M13" s="14">
        <v>0</v>
      </c>
      <c r="N13" s="14">
        <v>0</v>
      </c>
    </row>
    <row r="14" spans="3:14" ht="15.75" thickBot="1" x14ac:dyDescent="0.3">
      <c r="C14" s="1" t="s">
        <v>8</v>
      </c>
      <c r="D14" s="2">
        <v>1</v>
      </c>
      <c r="E14" s="41">
        <f t="shared" si="1"/>
        <v>1.6666666666666666E-2</v>
      </c>
      <c r="G14" s="27">
        <f t="shared" si="2"/>
        <v>0.16666666666666666</v>
      </c>
      <c r="H14" s="14">
        <v>0</v>
      </c>
      <c r="J14" s="27">
        <f t="shared" si="0"/>
        <v>0.33333333333333331</v>
      </c>
      <c r="K14" s="14">
        <v>0</v>
      </c>
      <c r="M14" s="14">
        <v>0</v>
      </c>
      <c r="N14" s="14">
        <v>0</v>
      </c>
    </row>
    <row r="15" spans="3:14" ht="15.75" thickBot="1" x14ac:dyDescent="0.3">
      <c r="C15" s="3" t="s">
        <v>9</v>
      </c>
      <c r="D15" s="4">
        <v>2</v>
      </c>
      <c r="E15" s="41">
        <f t="shared" si="1"/>
        <v>3.3333333333333333E-2</v>
      </c>
      <c r="G15" s="27">
        <f t="shared" si="2"/>
        <v>0.33333333333333331</v>
      </c>
      <c r="H15" s="14">
        <v>0</v>
      </c>
      <c r="J15" s="27">
        <f t="shared" si="0"/>
        <v>0.66666666666666663</v>
      </c>
      <c r="K15" s="42">
        <v>1</v>
      </c>
      <c r="M15" s="14">
        <v>0</v>
      </c>
      <c r="N15" s="15">
        <v>1</v>
      </c>
    </row>
    <row r="16" spans="3:14" x14ac:dyDescent="0.25">
      <c r="D16" s="8">
        <f>SUM(D6:D15)</f>
        <v>60</v>
      </c>
      <c r="E16" s="7"/>
      <c r="G16" s="22"/>
      <c r="H16" s="17">
        <f>SUM(H6:H15)</f>
        <v>10</v>
      </c>
      <c r="I16" s="6"/>
      <c r="J16" s="14"/>
      <c r="K16" s="17">
        <f t="shared" ref="K16" si="3">SUM(K6:K15)</f>
        <v>20</v>
      </c>
      <c r="L16" s="6"/>
      <c r="M16" s="17">
        <f t="shared" ref="M16:N16" si="4">SUM(M6:M15)</f>
        <v>10</v>
      </c>
      <c r="N16" s="17">
        <f t="shared" si="4"/>
        <v>11</v>
      </c>
    </row>
    <row r="17" spans="5:5" x14ac:dyDescent="0.25">
      <c r="E17" s="7"/>
    </row>
    <row r="18" spans="5:5" x14ac:dyDescent="0.25">
      <c r="E18" s="7"/>
    </row>
    <row r="19" spans="5:5" x14ac:dyDescent="0.25">
      <c r="E19" s="7"/>
    </row>
  </sheetData>
  <pageMargins left="0.7" right="0.7" top="0.78740157499999996" bottom="0.78740157499999996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AB05-C0B0-4A3B-A6D0-BF5963D51BD0}">
  <sheetPr>
    <pageSetUpPr fitToPage="1"/>
  </sheetPr>
  <dimension ref="A1:I35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22" sqref="F22"/>
    </sheetView>
  </sheetViews>
  <sheetFormatPr baseColWidth="10" defaultRowHeight="15.75" x14ac:dyDescent="0.25"/>
  <cols>
    <col min="1" max="1" width="40.28515625" style="10" customWidth="1"/>
    <col min="2" max="2" width="19.140625" style="11" customWidth="1"/>
    <col min="3" max="3" width="22.5703125" style="12" bestFit="1" customWidth="1"/>
    <col min="4" max="4" width="20.140625" style="11" bestFit="1" customWidth="1"/>
    <col min="5" max="5" width="19.42578125" style="11" bestFit="1" customWidth="1"/>
    <col min="6" max="6" width="15.85546875" style="11" bestFit="1" customWidth="1"/>
    <col min="7" max="7" width="20.28515625" style="11" bestFit="1" customWidth="1"/>
    <col min="8" max="8" width="13.5703125" style="11" bestFit="1" customWidth="1"/>
    <col min="9" max="9" width="11.42578125" style="10"/>
  </cols>
  <sheetData>
    <row r="1" spans="1:9" s="40" customFormat="1" ht="21.75" thickBot="1" x14ac:dyDescent="0.3">
      <c r="A1" s="38"/>
      <c r="B1" s="55" t="s">
        <v>22</v>
      </c>
      <c r="C1" s="56"/>
      <c r="D1" s="56"/>
      <c r="E1" s="56"/>
      <c r="F1" s="56"/>
      <c r="G1" s="56"/>
      <c r="H1" s="57"/>
      <c r="I1" s="39"/>
    </row>
    <row r="2" spans="1:9" ht="16.5" thickBot="1" x14ac:dyDescent="0.3">
      <c r="A2" s="29"/>
      <c r="B2" s="30"/>
      <c r="C2" s="31"/>
      <c r="D2" s="30"/>
      <c r="E2" s="30"/>
      <c r="F2" s="30"/>
      <c r="G2" s="30"/>
      <c r="H2" s="30"/>
    </row>
    <row r="3" spans="1:9" s="10" customFormat="1" x14ac:dyDescent="0.25">
      <c r="A3" s="32"/>
      <c r="B3" s="33" t="s">
        <v>0</v>
      </c>
      <c r="C3" s="33" t="s">
        <v>1</v>
      </c>
      <c r="D3" s="33" t="s">
        <v>2</v>
      </c>
      <c r="E3" s="33" t="s">
        <v>3</v>
      </c>
      <c r="F3" s="33" t="s">
        <v>4</v>
      </c>
      <c r="G3" s="33" t="s">
        <v>5</v>
      </c>
      <c r="H3" s="33" t="s">
        <v>6</v>
      </c>
    </row>
    <row r="4" spans="1:9" s="10" customFormat="1" x14ac:dyDescent="0.25">
      <c r="A4" s="34" t="s">
        <v>24</v>
      </c>
      <c r="B4" s="35">
        <v>3</v>
      </c>
      <c r="C4" s="35">
        <v>1</v>
      </c>
      <c r="D4" s="35">
        <v>1</v>
      </c>
      <c r="E4" s="35">
        <v>1</v>
      </c>
      <c r="F4" s="35">
        <v>1</v>
      </c>
      <c r="G4" s="35">
        <v>2</v>
      </c>
      <c r="H4" s="35">
        <v>1</v>
      </c>
    </row>
    <row r="5" spans="1:9" s="10" customFormat="1" ht="16.5" customHeight="1" x14ac:dyDescent="0.25">
      <c r="A5" s="36"/>
      <c r="B5" s="37"/>
      <c r="C5" s="37"/>
      <c r="D5" s="37"/>
      <c r="E5" s="37"/>
      <c r="F5" s="37"/>
      <c r="G5" s="37"/>
      <c r="H5" s="37"/>
    </row>
    <row r="6" spans="1:9" s="45" customFormat="1" x14ac:dyDescent="0.25">
      <c r="A6" s="44" t="s">
        <v>15</v>
      </c>
      <c r="B6" s="48"/>
      <c r="C6" s="48"/>
      <c r="D6" s="48"/>
      <c r="E6" s="48"/>
      <c r="F6" s="48"/>
      <c r="G6" s="48"/>
      <c r="H6" s="48"/>
    </row>
    <row r="7" spans="1:9" s="45" customFormat="1" ht="31.5" x14ac:dyDescent="0.25">
      <c r="A7" s="46" t="s">
        <v>20</v>
      </c>
      <c r="B7" s="53" t="s">
        <v>31</v>
      </c>
      <c r="C7" s="48"/>
      <c r="D7" s="48"/>
      <c r="E7" s="53" t="s">
        <v>29</v>
      </c>
      <c r="F7" s="48"/>
      <c r="G7" s="48"/>
      <c r="H7" s="48"/>
    </row>
    <row r="8" spans="1:9" s="45" customFormat="1" x14ac:dyDescent="0.25">
      <c r="A8" s="46" t="s">
        <v>21</v>
      </c>
      <c r="B8" s="53" t="s">
        <v>34</v>
      </c>
      <c r="C8" s="48"/>
      <c r="D8" s="48"/>
      <c r="E8" s="53" t="s">
        <v>30</v>
      </c>
      <c r="F8" s="48"/>
      <c r="G8" s="48"/>
      <c r="H8" s="48"/>
    </row>
    <row r="9" spans="1:9" s="45" customFormat="1" x14ac:dyDescent="0.25">
      <c r="A9" s="47"/>
      <c r="B9" s="49"/>
      <c r="C9" s="50"/>
      <c r="D9" s="49"/>
      <c r="E9" s="49"/>
      <c r="F9" s="49"/>
      <c r="G9" s="49"/>
      <c r="H9" s="49"/>
    </row>
    <row r="10" spans="1:9" s="45" customFormat="1" x14ac:dyDescent="0.25">
      <c r="A10" s="44" t="s">
        <v>19</v>
      </c>
      <c r="B10" s="48"/>
      <c r="C10" s="48"/>
      <c r="D10" s="48"/>
      <c r="E10" s="48"/>
      <c r="F10" s="48"/>
      <c r="G10" s="48"/>
      <c r="H10" s="48"/>
    </row>
    <row r="11" spans="1:9" s="45" customFormat="1" ht="31.5" x14ac:dyDescent="0.25">
      <c r="A11" s="46" t="s">
        <v>20</v>
      </c>
      <c r="B11" s="53" t="s">
        <v>32</v>
      </c>
      <c r="C11" s="48"/>
      <c r="D11" s="48"/>
      <c r="E11" s="48"/>
      <c r="F11" s="53" t="s">
        <v>25</v>
      </c>
      <c r="G11" s="48"/>
      <c r="H11" s="48"/>
    </row>
    <row r="12" spans="1:9" s="45" customFormat="1" ht="31.5" x14ac:dyDescent="0.25">
      <c r="A12" s="46" t="s">
        <v>21</v>
      </c>
      <c r="B12" s="53" t="s">
        <v>36</v>
      </c>
      <c r="C12" s="48"/>
      <c r="D12" s="48"/>
      <c r="E12" s="48"/>
      <c r="F12" s="53" t="s">
        <v>26</v>
      </c>
      <c r="G12" s="48"/>
      <c r="H12" s="48"/>
    </row>
    <row r="13" spans="1:9" s="45" customFormat="1" x14ac:dyDescent="0.25">
      <c r="A13" s="47"/>
      <c r="B13" s="49"/>
      <c r="C13" s="50"/>
      <c r="D13" s="49"/>
      <c r="E13" s="49"/>
      <c r="F13" s="49"/>
      <c r="G13" s="49"/>
      <c r="H13" s="49"/>
    </row>
    <row r="14" spans="1:9" s="45" customFormat="1" x14ac:dyDescent="0.25">
      <c r="A14" s="44" t="s">
        <v>16</v>
      </c>
      <c r="B14" s="48"/>
      <c r="C14" s="48"/>
      <c r="D14" s="48"/>
      <c r="E14" s="48"/>
      <c r="F14" s="48"/>
      <c r="G14" s="48"/>
      <c r="H14" s="48"/>
    </row>
    <row r="15" spans="1:9" s="45" customFormat="1" x14ac:dyDescent="0.25">
      <c r="A15" s="46" t="s">
        <v>20</v>
      </c>
      <c r="B15" s="48"/>
      <c r="C15" s="53" t="s">
        <v>27</v>
      </c>
      <c r="D15" s="53" t="s">
        <v>42</v>
      </c>
      <c r="E15" s="48"/>
      <c r="F15" s="48"/>
      <c r="G15" s="48"/>
      <c r="H15" s="48"/>
    </row>
    <row r="16" spans="1:9" s="45" customFormat="1" x14ac:dyDescent="0.25">
      <c r="A16" s="46" t="s">
        <v>21</v>
      </c>
      <c r="B16" s="48"/>
      <c r="C16" s="53" t="s">
        <v>28</v>
      </c>
      <c r="D16" s="53" t="s">
        <v>41</v>
      </c>
      <c r="E16" s="48"/>
      <c r="F16" s="48"/>
      <c r="G16" s="48"/>
      <c r="H16" s="48"/>
    </row>
    <row r="17" spans="1:8" s="45" customFormat="1" x14ac:dyDescent="0.25">
      <c r="A17" s="47"/>
      <c r="B17" s="49"/>
      <c r="C17" s="50"/>
      <c r="D17" s="49"/>
      <c r="E17" s="49"/>
      <c r="F17" s="49"/>
      <c r="G17" s="49"/>
      <c r="H17" s="49"/>
    </row>
    <row r="18" spans="1:8" s="45" customFormat="1" x14ac:dyDescent="0.25">
      <c r="A18" s="44" t="s">
        <v>18</v>
      </c>
      <c r="B18" s="48"/>
      <c r="C18" s="48"/>
      <c r="D18" s="48"/>
      <c r="E18" s="48"/>
      <c r="F18" s="48"/>
      <c r="G18" s="48"/>
      <c r="H18" s="48"/>
    </row>
    <row r="19" spans="1:8" s="45" customFormat="1" x14ac:dyDescent="0.25">
      <c r="A19" s="46" t="s">
        <v>20</v>
      </c>
      <c r="B19" s="48"/>
      <c r="C19" s="48"/>
      <c r="D19" s="48"/>
      <c r="E19" s="48"/>
      <c r="F19" s="48"/>
      <c r="G19" s="53" t="s">
        <v>38</v>
      </c>
      <c r="H19" s="53" t="s">
        <v>37</v>
      </c>
    </row>
    <row r="20" spans="1:8" s="45" customFormat="1" x14ac:dyDescent="0.25">
      <c r="A20" s="46" t="s">
        <v>21</v>
      </c>
      <c r="B20" s="48"/>
      <c r="C20" s="48"/>
      <c r="D20" s="48"/>
      <c r="E20" s="48"/>
      <c r="F20" s="48"/>
      <c r="G20" s="53" t="s">
        <v>43</v>
      </c>
      <c r="H20" s="53" t="s">
        <v>40</v>
      </c>
    </row>
    <row r="21" spans="1:8" s="45" customFormat="1" x14ac:dyDescent="0.25">
      <c r="A21" s="47"/>
      <c r="B21" s="49"/>
      <c r="C21" s="50"/>
      <c r="D21" s="49"/>
      <c r="E21" s="49"/>
      <c r="F21" s="49"/>
      <c r="G21" s="49"/>
      <c r="H21" s="49"/>
    </row>
    <row r="22" spans="1:8" s="45" customFormat="1" x14ac:dyDescent="0.25">
      <c r="A22" s="44" t="s">
        <v>17</v>
      </c>
      <c r="B22" s="48"/>
      <c r="C22" s="48"/>
      <c r="D22" s="48"/>
      <c r="E22" s="48"/>
      <c r="F22" s="48"/>
      <c r="G22" s="48"/>
      <c r="H22" s="48"/>
    </row>
    <row r="23" spans="1:8" s="45" customFormat="1" x14ac:dyDescent="0.25">
      <c r="A23" s="46" t="s">
        <v>20</v>
      </c>
      <c r="B23" s="53" t="s">
        <v>33</v>
      </c>
      <c r="C23" s="48"/>
      <c r="D23" s="48"/>
      <c r="E23" s="48"/>
      <c r="F23" s="48"/>
      <c r="G23" s="53" t="s">
        <v>39</v>
      </c>
      <c r="H23" s="48"/>
    </row>
    <row r="24" spans="1:8" s="45" customFormat="1" ht="31.5" x14ac:dyDescent="0.25">
      <c r="A24" s="46" t="s">
        <v>21</v>
      </c>
      <c r="B24" s="53" t="s">
        <v>35</v>
      </c>
      <c r="C24" s="48"/>
      <c r="D24" s="48"/>
      <c r="E24" s="48"/>
      <c r="F24" s="48"/>
      <c r="G24" s="53" t="s">
        <v>38</v>
      </c>
      <c r="H24" s="48"/>
    </row>
    <row r="25" spans="1:8" x14ac:dyDescent="0.25">
      <c r="B25" s="51"/>
      <c r="C25" s="52"/>
      <c r="D25" s="51"/>
      <c r="E25" s="51"/>
      <c r="F25" s="51"/>
      <c r="G25" s="51"/>
      <c r="H25" s="51"/>
    </row>
    <row r="26" spans="1:8" x14ac:dyDescent="0.25">
      <c r="B26" s="51"/>
    </row>
    <row r="27" spans="1:8" x14ac:dyDescent="0.25">
      <c r="B27" s="51"/>
    </row>
    <row r="32" spans="1:8" s="10" customFormat="1" x14ac:dyDescent="0.25">
      <c r="B32" s="11"/>
      <c r="C32" s="12"/>
      <c r="D32" s="11"/>
      <c r="E32" s="11"/>
      <c r="F32" s="11"/>
      <c r="G32" s="11"/>
      <c r="H32" s="11"/>
    </row>
    <row r="33" spans="2:8" s="10" customFormat="1" x14ac:dyDescent="0.25">
      <c r="B33" s="11"/>
      <c r="C33" s="12"/>
      <c r="D33" s="11"/>
      <c r="E33" s="11"/>
      <c r="F33" s="11"/>
      <c r="G33" s="11"/>
      <c r="H33" s="11"/>
    </row>
    <row r="34" spans="2:8" s="10" customFormat="1" x14ac:dyDescent="0.25">
      <c r="B34" s="11"/>
      <c r="C34" s="12"/>
      <c r="D34" s="11"/>
      <c r="E34" s="11"/>
      <c r="F34" s="11"/>
      <c r="G34" s="11"/>
      <c r="H34" s="11"/>
    </row>
    <row r="35" spans="2:8" s="10" customFormat="1" x14ac:dyDescent="0.25">
      <c r="B35" s="11"/>
      <c r="C35" s="12"/>
      <c r="D35" s="11"/>
      <c r="E35" s="11"/>
      <c r="F35" s="11"/>
      <c r="G35" s="11"/>
      <c r="H35" s="11"/>
    </row>
  </sheetData>
  <mergeCells count="1">
    <mergeCell ref="B1:H1"/>
  </mergeCells>
  <pageMargins left="0.70866141732283472" right="0.70866141732283472" top="0.78740157480314965" bottom="0.78740157480314965" header="0.31496062992125984" footer="0.31496062992125984"/>
  <pageSetup paperSize="9" scale="70" orientation="landscape" r:id="rId1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Proporz</vt:lpstr>
      <vt:lpstr>Saint-Lague</vt:lpstr>
      <vt:lpstr>Sitze KT</vt:lpstr>
      <vt:lpstr>Vorlage</vt:lpstr>
    </vt:vector>
  </TitlesOfParts>
  <Company>LRA Garmisch Partenkirchen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Kramer Sebastian</dc:creator>
  <cp:lastModifiedBy>Kramer Sebastian</cp:lastModifiedBy>
  <cp:lastPrinted>2026-05-04T15:48:36Z</cp:lastPrinted>
  <dcterms:created xsi:type="dcterms:W3CDTF">2026-03-10T08:07:46Z</dcterms:created>
  <dcterms:modified xsi:type="dcterms:W3CDTF">2026-05-05T08:57:22Z</dcterms:modified>
</cp:coreProperties>
</file>